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ricos\Documents\Roparun\2020\Wijnactie\"/>
    </mc:Choice>
  </mc:AlternateContent>
  <xr:revisionPtr revIDLastSave="0" documentId="13_ncr:1_{B3069A59-BEC4-4641-B4EF-4C64C99F1425}" xr6:coauthVersionLast="45" xr6:coauthVersionMax="45" xr10:uidLastSave="{00000000-0000-0000-0000-000000000000}"/>
  <bookViews>
    <workbookView xWindow="-108" yWindow="-108" windowWidth="23256" windowHeight="12576" xr2:uid="{00000000-000D-0000-FFFF-FFFF00000000}"/>
  </bookViews>
  <sheets>
    <sheet name="Bestelbon" sheetId="2" r:id="rId1"/>
  </sheets>
  <definedNames>
    <definedName name="_xlnm.Print_Area" localSheetId="0">Bestelbon!$A$1:$K$60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2" i="2" l="1"/>
  <c r="H41" i="2"/>
  <c r="J39" i="2"/>
  <c r="J38" i="2"/>
  <c r="J35" i="2"/>
  <c r="J32" i="2"/>
  <c r="J33" i="2"/>
  <c r="J31" i="2"/>
  <c r="J23" i="2"/>
  <c r="J24" i="2"/>
  <c r="J25" i="2"/>
  <c r="J26" i="2"/>
  <c r="J27" i="2"/>
  <c r="J28" i="2"/>
  <c r="J22" i="2"/>
  <c r="J16" i="2"/>
  <c r="J17" i="2"/>
  <c r="J18" i="2"/>
  <c r="J15" i="2"/>
  <c r="I43" i="2"/>
  <c r="G21" i="2"/>
  <c r="G30" i="2"/>
  <c r="G37" i="2"/>
  <c r="I30" i="2"/>
  <c r="H30" i="2"/>
  <c r="E37" i="2"/>
  <c r="F37" i="2"/>
  <c r="H37" i="2"/>
  <c r="I37" i="2"/>
  <c r="J37" i="2"/>
  <c r="D37" i="2"/>
  <c r="E30" i="2"/>
  <c r="F30" i="2"/>
  <c r="J30" i="2"/>
  <c r="D30" i="2"/>
  <c r="E21" i="2"/>
  <c r="F21" i="2"/>
  <c r="H21" i="2"/>
  <c r="I21" i="2"/>
  <c r="J21" i="2"/>
  <c r="D21" i="2"/>
</calcChain>
</file>

<file path=xl/sharedStrings.xml><?xml version="1.0" encoding="utf-8"?>
<sst xmlns="http://schemas.openxmlformats.org/spreadsheetml/2006/main" count="119" uniqueCount="104">
  <si>
    <t>ROOD</t>
  </si>
  <si>
    <t>DOMEIN</t>
  </si>
  <si>
    <t>Regio</t>
  </si>
  <si>
    <t>Prijs/fles</t>
  </si>
  <si>
    <t>WIT</t>
  </si>
  <si>
    <t>BUBBELS</t>
  </si>
  <si>
    <t>ANDERE</t>
  </si>
  <si>
    <t>Naam:</t>
  </si>
  <si>
    <t>Adres:</t>
  </si>
  <si>
    <t>Tel nr:</t>
  </si>
  <si>
    <t>e-mail:</t>
  </si>
  <si>
    <t>Aantal flessen</t>
  </si>
  <si>
    <t>Totaal</t>
  </si>
  <si>
    <t>Aantal kartons</t>
  </si>
  <si>
    <t>Bestelprocedure:</t>
  </si>
  <si>
    <t>Wijn</t>
  </si>
  <si>
    <t>Aantal flessen totaal:</t>
  </si>
  <si>
    <t xml:space="preserve">Team 165 - Samenloop - Roparun </t>
  </si>
  <si>
    <t>ROSE</t>
  </si>
  <si>
    <t>Via Roparunner Team Lid:</t>
  </si>
  <si>
    <r>
      <t xml:space="preserve">- </t>
    </r>
    <r>
      <rPr>
        <b/>
        <sz val="11"/>
        <color theme="1"/>
        <rFont val="Calibri"/>
        <family val="2"/>
        <scheme val="minor"/>
      </rPr>
      <t>Bestelbonnen</t>
    </r>
    <r>
      <rPr>
        <sz val="11"/>
        <color theme="1"/>
        <rFont val="Calibri"/>
        <family val="2"/>
        <scheme val="minor"/>
      </rPr>
      <t xml:space="preserve"> kunnen op volgende manier worden doorgegeven: </t>
    </r>
  </si>
  <si>
    <r>
      <t xml:space="preserve">- Bij voorkeur </t>
    </r>
    <r>
      <rPr>
        <b/>
        <sz val="11"/>
        <color theme="1"/>
        <rFont val="Calibri"/>
        <family val="2"/>
        <scheme val="minor"/>
      </rPr>
      <t>DIGITAAL:</t>
    </r>
    <r>
      <rPr>
        <sz val="11"/>
        <color theme="1"/>
        <rFont val="Calibri"/>
        <family val="2"/>
        <scheme val="minor"/>
      </rPr>
      <t xml:space="preserve"> ingevulde EXCEL of GESCAND exemplaar emailen naar </t>
    </r>
    <r>
      <rPr>
        <b/>
        <sz val="11"/>
        <color theme="1"/>
        <rFont val="Calibri"/>
        <family val="2"/>
        <scheme val="minor"/>
      </rPr>
      <t xml:space="preserve">samenloop165@gmail.com, </t>
    </r>
    <r>
      <rPr>
        <sz val="11"/>
        <color theme="1"/>
        <rFont val="Calibri"/>
        <family val="2"/>
        <scheme val="minor"/>
      </rPr>
      <t>met als</t>
    </r>
    <r>
      <rPr>
        <b/>
        <sz val="11"/>
        <color theme="1"/>
        <rFont val="Calibri"/>
        <family val="2"/>
        <scheme val="minor"/>
      </rPr>
      <t xml:space="preserve"> 'subject': Wijnactie Roparun</t>
    </r>
  </si>
  <si>
    <t>- Op papier, ingevuld en overhandigd aan één van de crew-leden van Team 165 Roparun.</t>
  </si>
  <si>
    <r>
      <t xml:space="preserve">- </t>
    </r>
    <r>
      <rPr>
        <b/>
        <sz val="11"/>
        <color theme="1"/>
        <rFont val="Calibri"/>
        <family val="2"/>
        <scheme val="minor"/>
      </rPr>
      <t>Betaling</t>
    </r>
    <r>
      <rPr>
        <sz val="11"/>
        <color theme="1"/>
        <rFont val="Calibri"/>
        <family val="2"/>
        <scheme val="minor"/>
      </rPr>
      <t xml:space="preserve"> gebeurt </t>
    </r>
    <r>
      <rPr>
        <b/>
        <sz val="11"/>
        <color theme="1"/>
        <rFont val="Calibri"/>
        <family val="2"/>
        <scheme val="minor"/>
      </rPr>
      <t>vooraf</t>
    </r>
    <r>
      <rPr>
        <sz val="11"/>
        <color theme="1"/>
        <rFont val="Calibri"/>
        <family val="2"/>
        <scheme val="minor"/>
      </rPr>
      <t xml:space="preserve"> </t>
    </r>
    <r>
      <rPr>
        <b/>
        <sz val="11"/>
        <color theme="1"/>
        <rFont val="Calibri"/>
        <family val="2"/>
        <scheme val="minor"/>
      </rPr>
      <t>door overschrijving op rekening Samenloop 165</t>
    </r>
    <r>
      <rPr>
        <sz val="11"/>
        <color theme="1"/>
        <rFont val="Calibri"/>
        <family val="2"/>
        <scheme val="minor"/>
      </rPr>
      <t xml:space="preserve"> of cash via Roparunner Team Lid</t>
    </r>
  </si>
  <si>
    <t>- Gebruik de bestelreferentie als ongestructureerde medeling</t>
  </si>
  <si>
    <r>
      <t xml:space="preserve">- </t>
    </r>
    <r>
      <rPr>
        <b/>
        <sz val="11"/>
        <color theme="1"/>
        <rFont val="Calibri"/>
        <family val="2"/>
        <scheme val="minor"/>
      </rPr>
      <t>Leveringen</t>
    </r>
    <r>
      <rPr>
        <sz val="11"/>
        <color theme="1"/>
        <rFont val="Calibri"/>
        <family val="2"/>
        <scheme val="minor"/>
      </rPr>
      <t xml:space="preserve"> gebeuren door crew-leden één tot twee weken na hierboven vermelde data.</t>
    </r>
  </si>
  <si>
    <t xml:space="preserve">Overschrijving saldo via Argenta rekeningnummer:  
</t>
  </si>
  <si>
    <t>Samenloop 165</t>
  </si>
  <si>
    <t>BE17 9731 6585 9021</t>
  </si>
  <si>
    <t>Aantal dozen totaal:</t>
  </si>
  <si>
    <t>Mededeling</t>
  </si>
  <si>
    <t xml:space="preserve">Totaal te betalen:   </t>
  </si>
  <si>
    <t>ID</t>
  </si>
  <si>
    <t>W1</t>
  </si>
  <si>
    <t>W2</t>
  </si>
  <si>
    <t>W3</t>
  </si>
  <si>
    <t>W4</t>
  </si>
  <si>
    <t>R1</t>
  </si>
  <si>
    <t>S1</t>
  </si>
  <si>
    <t>B1</t>
  </si>
  <si>
    <t>A1</t>
  </si>
  <si>
    <t>A2</t>
  </si>
  <si>
    <t>S2</t>
  </si>
  <si>
    <t>R2</t>
  </si>
  <si>
    <t>R3</t>
  </si>
  <si>
    <t>R4</t>
  </si>
  <si>
    <t>R5</t>
  </si>
  <si>
    <t>R6</t>
  </si>
  <si>
    <t>R7</t>
  </si>
  <si>
    <r>
      <t xml:space="preserve">(*)  Gelieve een </t>
    </r>
    <r>
      <rPr>
        <b/>
        <sz val="12"/>
        <color rgb="FFFF0000"/>
        <rFont val="Calibri"/>
        <family val="2"/>
        <scheme val="minor"/>
      </rPr>
      <t xml:space="preserve">herkenbare referentie in de ONGESTRUCTUREERDE mededeling op uw overschrijving mee te geven!
- Uw volledige naam of email-adres zoals ze op deze bestelbon werd ingegeven.
- Indien je meerdere bestelbonnen met één overschrijving betaalt, geef dan zeker de namen/referenties mee van </t>
    </r>
    <r>
      <rPr>
        <b/>
        <u/>
        <sz val="12"/>
        <color rgb="FFFF0000"/>
        <rFont val="Calibri"/>
        <family val="2"/>
        <scheme val="minor"/>
      </rPr>
      <t>die respectievelijke</t>
    </r>
    <r>
      <rPr>
        <b/>
        <sz val="12"/>
        <color rgb="FFFF0000"/>
        <rFont val="Calibri"/>
        <family val="2"/>
        <scheme val="minor"/>
      </rPr>
      <t xml:space="preserve"> bestelbonnen.
</t>
    </r>
    <r>
      <rPr>
        <sz val="12"/>
        <color rgb="FFFF0000"/>
        <rFont val="Calibri"/>
        <family val="2"/>
        <scheme val="minor"/>
      </rPr>
      <t>Dit maakt het makkelijker om de betalingen aan de bestellingen te koppelen! Alvast bedankt.</t>
    </r>
  </si>
  <si>
    <t>- Bestellingen worden gecentraliseerd tegen eind oktober</t>
  </si>
  <si>
    <t>Bodegas Yuntero - Mundo</t>
  </si>
  <si>
    <t>Cadiz (Spanje)</t>
  </si>
  <si>
    <t>Verdejo/Savuvignon Blanc. Florale toetsen in de neus met accenten van mandarijn, geel steenfruit, ananas, laurier en delicate venkeltoets.</t>
  </si>
  <si>
    <t>Claude Vialade - Akene Blanc</t>
  </si>
  <si>
    <t>Corbières - (Frankrijk)</t>
  </si>
  <si>
    <t xml:space="preserve">Viognier - Muscat - Aromatisch boeket met toetsen van witte perzik, abrikoos, viooltjes en een delicate munttoets. De mond wordt gedragen door vers fruit, een aangename frisheid zorgt voor balans en spanning. </t>
  </si>
  <si>
    <t>Bodegas Latue - Clearly Organic</t>
  </si>
  <si>
    <t>Rioja Alta (Spanje)</t>
  </si>
  <si>
    <t>Airen/Sauvignon Blanc. Heldere lichtgele kleur met groene tint. Levendige neus, fris en floraal met een toets van zachte kruiden. Fruitige toetsen (citrus en exotische vruchten) domineren in de mond. Een fraaie instapwijn met interessante prijs/kwaliteit verhouding.</t>
  </si>
  <si>
    <t>Gabrielskloof - Chenin Blanc</t>
  </si>
  <si>
    <t>Westkaap Botrivier (Zuid-Afrika)</t>
  </si>
  <si>
    <t>Chenin Blanc. Helder licht strogeel van kleur. In de neus aroma’s van grapefruit, rijpe appel gedroogd tropisch fruit en een hint van kweepeer. In het smaakpalet tonen van citroen, peer en geel steenfruit, die gepaard gaan met een zachte afdronk met frisse zuren.</t>
  </si>
  <si>
    <t>Fruitig boeket met intense toetsen van rode en zwarte bessen en een delicate kruidigheid. Zacht, soepel en sappig in de mond
met zuivere toetsen van rood en zwart fruit.</t>
  </si>
  <si>
    <t>La Louvière - La Maîtresse</t>
  </si>
  <si>
    <t>Pyreneeën (Frankrijk)</t>
  </si>
  <si>
    <t>Merlot/Cabernet Franc/Malbec. Diepe, intense kleur met weelderige aroma’s van aardbeien confituur, kersen, cassis, braambessen en zwarte pepertoetsen. Mooie continuïteit van zuivere fruittoetsen in mond, een sappig middenstuk met prima balans tussen fruit, frisheid, geconcentreerde materie en mooi geïntegreerde rijpe tannine. Klasse wijn met een hoog rock en roll gehalte!</t>
  </si>
  <si>
    <t>Amastuola - Primitivo</t>
  </si>
  <si>
    <t>Puglia (Italië)</t>
  </si>
  <si>
    <t>Primitivo. Mooi boeket van blauwe pruimen, kersen confituur, bosbessen en hint kaneel. Rijk, maar evenwichtig in de mond met sappige bosbessen, subtiele minerale toetsen, en een kruidige finale.</t>
  </si>
  <si>
    <t>Tenute Loacker - Falko Rosso</t>
  </si>
  <si>
    <t>Toscane (Italië)</t>
  </si>
  <si>
    <t>Sangiovese/Merlot. Mooi boeket met precieze fruittoetsen van rode kers, blauwe bessen en wat aardse tonen. Soepele en sappige textuur in de mond, zuiver karakter en wederkerende aroma's in de finale.</t>
  </si>
  <si>
    <t>De Bassac - Cuvée Je 't aime</t>
  </si>
  <si>
    <t>Languedoc (Frankrijk)</t>
  </si>
  <si>
    <t>Cabernet Franc/Syraz/Grenache. Elegant boeket met voornamelijk rood fruit (aardbeien, frambozen, kersen, granaatappel), zwarte bessen, gegrilde amandelen, en een delicate kruidentoets. Zacht en vol in de mond, boordevol fruit, met een discrete houttoets. Prima balans en lengte. Bewaarpotentieel: 5 à 8 jaar.</t>
  </si>
  <si>
    <t>Domino di Punctum - Pablo Caro Graciano Cabernet Sauvignon</t>
  </si>
  <si>
    <t>Las Pedroneras (Spanje)</t>
  </si>
  <si>
    <t>Graciano/Cabernet Sauvignon. Diep robijnrode kleur, intens boeket van rijp zwart fruit, specerijen, en toast. Vol en ruim in de mond met mooi verweven tannine en prima afdronk.</t>
  </si>
  <si>
    <t>Vina Ijalba - Crianza</t>
  </si>
  <si>
    <t>Tempranillo/Graciano. In de neus en mond intense toetsen van rode kersen, bramen, pruimen, kokos, mokka, getoaste impressies en vanille. Volle, geconcentreerde mond met sappige zwarte en rode bessen ingepakt in fluweelzachte en rijpe tannines. Lange afdronk met elegane toetsen van zoete specerijen.
elegante toetsen van zoete specerijen.</t>
  </si>
  <si>
    <t>Domino di Punctum - Pablo Caro Rosado</t>
  </si>
  <si>
    <t>Bobal. Aromatisch boeket met toetsen van aardbeien, granaatappel, frambozen, kers, en wat florale accenten. De mond is levendig en fris met dominante fruittoetsen en een hint pioenroos.</t>
  </si>
  <si>
    <t>De Bassac -  Rosé La Circulade</t>
  </si>
  <si>
    <t>Mooie zalm rozige kleur met een uitnodigend boeket van bloesems, rode vruchten als framboos, aalbessen, aardbeien, granaatappel en subtiele kruidige toets.</t>
  </si>
  <si>
    <t>Bodegas Latue - Clearly Organic Rosado</t>
  </si>
  <si>
    <t>Airen/Sauvignon Blanc. Heldere lichtgele kleur met groene tint. Levendige neus, fris en floraal met een toets van zachte kruiden. Fruitige toetsen (citrus en exotische vruchten) domineren de mond. Een fraaie instapwijn met een zeer interessante prijs/kwaliteit verhouding.</t>
  </si>
  <si>
    <t xml:space="preserve">Penedes - Misolfa Cava Brut </t>
  </si>
  <si>
    <t>Catalonië (Spanje)</t>
  </si>
  <si>
    <t>Parellada/Macabeo/Xarel lo. Lichte kleur en fijne, persistente pareling. Mooie fruitaroma’s (citrus, groene appel, abrikozen, perzik) en accenten van brioche en toast. Verfijnde en elegante Reserva Cava, doch met een ruime onderbouw. Een cava die zich perfect schikt voor tal van gelegenheden, ook bij gerechten.</t>
  </si>
  <si>
    <t>Limoncello - Walcher</t>
  </si>
  <si>
    <t>Zuid Tirol</t>
  </si>
  <si>
    <t>Gemaakt van Biologische citroenen. Deze premium Limoncello heeft een hoger sap gehalte en een lager suikergehalte dan de meeste industriële versies. De balans tussen zoete en frisse toetsen is hier optimaal. Probeer deze limoncello ook met prosecco of met roomijs.</t>
  </si>
  <si>
    <t>Porto</t>
  </si>
  <si>
    <t xml:space="preserve">Casa Dos Jordoes </t>
  </si>
  <si>
    <t>Aroma’s van rijpe rode vruchten en kaneel in de neus. In de mond vrij rijke, maar elegante portwijn. Prima als aperitief, maar ook met (blauwe) kazen, en (chocolade) desserts.</t>
  </si>
  <si>
    <t>Omschrijving</t>
  </si>
  <si>
    <t>Aantal kartons
(6 flessen)</t>
  </si>
  <si>
    <t>S3</t>
  </si>
  <si>
    <t>Wijnverkoop 2019 - 2020</t>
  </si>
  <si>
    <t>---------&gt;</t>
  </si>
  <si>
    <t>HARTELIJK BEDANKT VOOR UW BIJDRAGE AAN ONZE MISSIE EN GENIET VAN DE WIJN!</t>
  </si>
  <si>
    <t>Jürgen</t>
  </si>
  <si>
    <r>
      <rPr>
        <b/>
        <sz val="16"/>
        <color rgb="FFFF0000"/>
        <rFont val="Calibri"/>
        <family val="2"/>
        <scheme val="minor"/>
      </rPr>
      <t>WAVE 1</t>
    </r>
    <r>
      <rPr>
        <b/>
        <sz val="12"/>
        <color rgb="FFFF0000"/>
        <rFont val="Calibri"/>
        <family val="2"/>
        <scheme val="minor"/>
      </rPr>
      <t xml:space="preserve">
Afsluiting: 15 december 2019
Levering: feestdagen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</si>
</sst>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quot;€&quot;\ #,##0.00"/>
  </numFmts>
  <fonts count="27" x14ac:knownFonts="1">
    <font>
      <sz val="11"/>
      <color theme="1"/>
      <name val="Calibri"/>
      <family val="2"/>
      <scheme val="minor"/>
    </font>
    <font>
      <b/>
      <sz val="11"/>
      <color theme="1"/>
      <name val="Calibri"/>
      <family val="2"/>
      <scheme val="minor"/>
    </font>
    <font>
      <b/>
      <sz val="10"/>
      <color theme="0"/>
      <name val="Arial Narrow"/>
      <family val="2"/>
    </font>
    <font>
      <sz val="10"/>
      <color theme="1"/>
      <name val="Arial Narrow"/>
      <family val="2"/>
    </font>
    <font>
      <b/>
      <sz val="10"/>
      <color theme="1"/>
      <name val="Arial Narrow"/>
      <family val="2"/>
    </font>
    <font>
      <b/>
      <sz val="10"/>
      <color theme="0"/>
      <name val="Calibri"/>
      <family val="2"/>
      <scheme val="minor"/>
    </font>
    <font>
      <b/>
      <sz val="14"/>
      <color theme="1"/>
      <name val="Calibri"/>
      <family val="2"/>
      <scheme val="minor"/>
    </font>
    <font>
      <b/>
      <sz val="22"/>
      <color theme="1"/>
      <name val="Calibri"/>
      <family val="2"/>
      <scheme val="minor"/>
    </font>
    <font>
      <sz val="22"/>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u/>
      <sz val="14"/>
      <color theme="1"/>
      <name val="Calibri"/>
      <family val="2"/>
      <scheme val="minor"/>
    </font>
    <font>
      <i/>
      <sz val="11"/>
      <color theme="1"/>
      <name val="Calibri"/>
      <family val="2"/>
      <scheme val="minor"/>
    </font>
    <font>
      <b/>
      <sz val="18"/>
      <color theme="1"/>
      <name val="Calibri"/>
      <family val="2"/>
      <scheme val="minor"/>
    </font>
    <font>
      <b/>
      <sz val="12"/>
      <color rgb="FFFF0000"/>
      <name val="Calibri"/>
      <family val="2"/>
      <scheme val="minor"/>
    </font>
    <font>
      <b/>
      <sz val="16"/>
      <color rgb="FFFF0000"/>
      <name val="Calibri"/>
      <family val="2"/>
      <scheme val="minor"/>
    </font>
    <font>
      <b/>
      <sz val="14"/>
      <color rgb="FFFF0000"/>
      <name val="Calibri"/>
      <family val="2"/>
      <scheme val="minor"/>
    </font>
    <font>
      <sz val="12"/>
      <color rgb="FFFF0000"/>
      <name val="Calibri"/>
      <family val="2"/>
      <scheme val="minor"/>
    </font>
    <font>
      <b/>
      <sz val="16"/>
      <color theme="1"/>
      <name val="Calibri"/>
      <family val="2"/>
      <scheme val="minor"/>
    </font>
    <font>
      <b/>
      <sz val="16"/>
      <color theme="0"/>
      <name val="Arial Narrow"/>
      <family val="2"/>
    </font>
    <font>
      <b/>
      <sz val="16"/>
      <color theme="0"/>
      <name val="Calibri"/>
      <family val="2"/>
      <scheme val="minor"/>
    </font>
    <font>
      <b/>
      <sz val="16"/>
      <color theme="1"/>
      <name val="Arial Narrow"/>
      <family val="2"/>
    </font>
    <font>
      <sz val="11"/>
      <color rgb="FFFF0000"/>
      <name val="Calibri"/>
      <family val="2"/>
      <scheme val="minor"/>
    </font>
    <font>
      <u/>
      <sz val="11"/>
      <color theme="10"/>
      <name val="Calibri"/>
      <family val="2"/>
      <scheme val="minor"/>
    </font>
    <font>
      <b/>
      <u/>
      <sz val="12"/>
      <color rgb="FFFF0000"/>
      <name val="Calibri"/>
      <family val="2"/>
      <scheme val="minor"/>
    </font>
    <font>
      <sz val="8"/>
      <name val="Calibri"/>
      <family val="2"/>
      <scheme val="minor"/>
    </font>
  </fonts>
  <fills count="19">
    <fill>
      <patternFill patternType="none"/>
    </fill>
    <fill>
      <patternFill patternType="gray125"/>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theme="5" tint="0.79998168889431442"/>
        <bgColor theme="5" tint="0.79998168889431442"/>
      </patternFill>
    </fill>
    <fill>
      <patternFill patternType="solid">
        <fgColor theme="8" tint="0.79998168889431442"/>
        <bgColor theme="8" tint="0.79998168889431442"/>
      </patternFill>
    </fill>
    <fill>
      <patternFill patternType="solid">
        <fgColor theme="6" tint="0.79998168889431442"/>
        <bgColor theme="6" tint="0.79998168889431442"/>
      </patternFill>
    </fill>
    <fill>
      <patternFill patternType="solid">
        <fgColor theme="7" tint="0.79998168889431442"/>
        <bgColor theme="7" tint="0.79998168889431442"/>
      </patternFill>
    </fill>
    <fill>
      <patternFill patternType="solid">
        <fgColor theme="7" tint="0.59999389629810485"/>
        <bgColor indexed="64"/>
      </patternFill>
    </fill>
    <fill>
      <patternFill patternType="solid">
        <fgColor rgb="FFC00000"/>
        <bgColor indexed="64"/>
      </patternFill>
    </fill>
    <fill>
      <patternFill patternType="solid">
        <fgColor theme="0" tint="-4.9989318521683403E-2"/>
        <bgColor theme="5" tint="0.79998168889431442"/>
      </patternFill>
    </fill>
    <fill>
      <patternFill patternType="solid">
        <fgColor rgb="FFFF99FF"/>
        <bgColor indexed="64"/>
      </patternFill>
    </fill>
    <fill>
      <patternFill patternType="solid">
        <fgColor rgb="FFFFCCFF"/>
        <bgColor indexed="64"/>
      </patternFill>
    </fill>
    <fill>
      <patternFill patternType="solid">
        <fgColor rgb="FFFFFF00"/>
        <bgColor indexed="64"/>
      </patternFill>
    </fill>
    <fill>
      <patternFill patternType="solid">
        <fgColor theme="6" tint="-0.249977111117893"/>
        <bgColor indexed="64"/>
      </patternFill>
    </fill>
    <fill>
      <patternFill patternType="solid">
        <fgColor theme="7" tint="0.79998168889431442"/>
        <bgColor theme="5" tint="0.79998168889431442"/>
      </patternFill>
    </fill>
    <fill>
      <patternFill patternType="solid">
        <fgColor rgb="FFFFCCFF"/>
        <bgColor theme="5" tint="0.79998168889431442"/>
      </patternFill>
    </fill>
    <fill>
      <patternFill patternType="solid">
        <fgColor theme="8" tint="0.79998168889431442"/>
        <bgColor theme="5" tint="0.79998168889431442"/>
      </patternFill>
    </fill>
  </fills>
  <borders count="25">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164" fontId="9" fillId="0" borderId="0" applyFont="0" applyFill="0" applyBorder="0" applyAlignment="0" applyProtection="0"/>
    <xf numFmtId="0" fontId="24" fillId="0" borderId="0" applyNumberFormat="0" applyFill="0" applyBorder="0" applyAlignment="0" applyProtection="0"/>
  </cellStyleXfs>
  <cellXfs count="148">
    <xf numFmtId="0" fontId="0" fillId="0" borderId="0" xfId="0"/>
    <xf numFmtId="0" fontId="7" fillId="2" borderId="0" xfId="0" applyFont="1" applyFill="1" applyAlignment="1">
      <alignment horizontal="centerContinuous" vertical="center"/>
    </xf>
    <xf numFmtId="0" fontId="8" fillId="2" borderId="0" xfId="0" applyFont="1" applyFill="1" applyAlignment="1">
      <alignment horizontal="centerContinuous" vertical="center"/>
    </xf>
    <xf numFmtId="0" fontId="11" fillId="10" borderId="0" xfId="0" applyFont="1" applyFill="1" applyAlignment="1">
      <alignment horizontal="center"/>
    </xf>
    <xf numFmtId="0" fontId="3" fillId="0" borderId="0" xfId="0" applyFont="1" applyBorder="1" applyProtection="1">
      <protection locked="0"/>
    </xf>
    <xf numFmtId="0" fontId="3" fillId="0" borderId="0" xfId="0" applyFont="1" applyBorder="1" applyAlignment="1" applyProtection="1">
      <alignment horizontal="left"/>
      <protection locked="0"/>
    </xf>
    <xf numFmtId="0" fontId="3" fillId="0" borderId="0" xfId="0" applyFont="1" applyBorder="1" applyAlignment="1" applyProtection="1">
      <alignment wrapText="1"/>
      <protection locked="0"/>
    </xf>
    <xf numFmtId="0" fontId="6" fillId="0" borderId="0" xfId="0" applyFont="1" applyFill="1" applyBorder="1"/>
    <xf numFmtId="1" fontId="0" fillId="0" borderId="0" xfId="0" applyNumberFormat="1"/>
    <xf numFmtId="1" fontId="11" fillId="10" borderId="0" xfId="0" applyNumberFormat="1" applyFont="1" applyFill="1" applyAlignment="1">
      <alignment horizontal="center"/>
    </xf>
    <xf numFmtId="0" fontId="3" fillId="0" borderId="0" xfId="0" applyFont="1" applyBorder="1"/>
    <xf numFmtId="0" fontId="13" fillId="0" borderId="0" xfId="0" applyFont="1" applyBorder="1"/>
    <xf numFmtId="1" fontId="13" fillId="0" borderId="0" xfId="0" applyNumberFormat="1" applyFont="1" applyBorder="1"/>
    <xf numFmtId="164" fontId="0" fillId="0" borderId="0" xfId="0" applyNumberFormat="1"/>
    <xf numFmtId="0" fontId="5" fillId="0" borderId="0" xfId="0" applyFont="1" applyFill="1" applyBorder="1" applyAlignment="1" applyProtection="1">
      <alignment vertical="center" textRotation="255"/>
      <protection locked="0"/>
    </xf>
    <xf numFmtId="0" fontId="14" fillId="2" borderId="0" xfId="0" applyFont="1" applyFill="1" applyAlignment="1">
      <alignment horizontal="left" vertical="center"/>
    </xf>
    <xf numFmtId="164" fontId="4" fillId="11" borderId="2" xfId="0" applyNumberFormat="1" applyFont="1" applyFill="1" applyBorder="1" applyAlignment="1">
      <alignment vertical="center"/>
    </xf>
    <xf numFmtId="0" fontId="12" fillId="9" borderId="16" xfId="0" applyFont="1" applyFill="1" applyBorder="1"/>
    <xf numFmtId="0" fontId="0" fillId="9" borderId="17" xfId="0" applyFill="1" applyBorder="1"/>
    <xf numFmtId="1" fontId="0" fillId="9" borderId="17" xfId="0" applyNumberFormat="1" applyFill="1" applyBorder="1"/>
    <xf numFmtId="0" fontId="0" fillId="9" borderId="7" xfId="0" applyFill="1" applyBorder="1"/>
    <xf numFmtId="0" fontId="0" fillId="9" borderId="18" xfId="0" applyFill="1" applyBorder="1"/>
    <xf numFmtId="0" fontId="0" fillId="9" borderId="0" xfId="0" applyFill="1" applyBorder="1"/>
    <xf numFmtId="1" fontId="0" fillId="9" borderId="0" xfId="0" applyNumberFormat="1" applyFill="1" applyBorder="1"/>
    <xf numFmtId="0" fontId="0" fillId="9" borderId="19" xfId="0" applyFill="1" applyBorder="1"/>
    <xf numFmtId="0" fontId="0" fillId="9" borderId="18" xfId="0" quotePrefix="1" applyFill="1" applyBorder="1"/>
    <xf numFmtId="0" fontId="0" fillId="9" borderId="18" xfId="0" quotePrefix="1" applyFill="1" applyBorder="1" applyAlignment="1">
      <alignment horizontal="left" indent="2"/>
    </xf>
    <xf numFmtId="0" fontId="0" fillId="9" borderId="5" xfId="0" quotePrefix="1" applyFill="1" applyBorder="1"/>
    <xf numFmtId="0" fontId="0" fillId="9" borderId="6" xfId="0" applyFill="1" applyBorder="1"/>
    <xf numFmtId="1" fontId="0" fillId="9" borderId="6" xfId="0" applyNumberFormat="1" applyFill="1" applyBorder="1"/>
    <xf numFmtId="0" fontId="0" fillId="9" borderId="8" xfId="0" applyFill="1" applyBorder="1"/>
    <xf numFmtId="0" fontId="13" fillId="0" borderId="0" xfId="0" applyFont="1" applyBorder="1" applyAlignment="1">
      <alignment horizontal="right"/>
    </xf>
    <xf numFmtId="0" fontId="3" fillId="6" borderId="2" xfId="0" applyFont="1" applyFill="1" applyBorder="1" applyAlignment="1">
      <alignment vertical="center"/>
    </xf>
    <xf numFmtId="164" fontId="3" fillId="6" borderId="2" xfId="1" applyFont="1" applyFill="1" applyBorder="1" applyAlignment="1">
      <alignment vertical="center"/>
    </xf>
    <xf numFmtId="0" fontId="3" fillId="5" borderId="2" xfId="0" applyFont="1" applyFill="1" applyBorder="1" applyAlignment="1">
      <alignment vertical="center"/>
    </xf>
    <xf numFmtId="164" fontId="3" fillId="5" borderId="2" xfId="1" applyFont="1" applyFill="1" applyBorder="1" applyAlignment="1">
      <alignment vertical="center"/>
    </xf>
    <xf numFmtId="0" fontId="3" fillId="13" borderId="2" xfId="0" applyFont="1" applyFill="1" applyBorder="1" applyAlignment="1">
      <alignment vertical="center"/>
    </xf>
    <xf numFmtId="164" fontId="3" fillId="13" borderId="2" xfId="1" applyFont="1" applyFill="1" applyBorder="1" applyAlignment="1">
      <alignment vertical="center"/>
    </xf>
    <xf numFmtId="0" fontId="3" fillId="0" borderId="2" xfId="0" applyFont="1" applyFill="1" applyBorder="1" applyAlignment="1">
      <alignment vertical="center"/>
    </xf>
    <xf numFmtId="1" fontId="3" fillId="0" borderId="2" xfId="1" applyNumberFormat="1" applyFont="1" applyFill="1" applyBorder="1" applyAlignment="1">
      <alignment vertical="center"/>
    </xf>
    <xf numFmtId="0" fontId="3" fillId="7" borderId="2" xfId="0" applyFont="1" applyFill="1" applyBorder="1" applyAlignment="1">
      <alignment vertical="center"/>
    </xf>
    <xf numFmtId="164" fontId="3" fillId="7" borderId="2" xfId="1" applyFont="1" applyFill="1" applyBorder="1" applyAlignment="1">
      <alignment vertical="center"/>
    </xf>
    <xf numFmtId="0" fontId="3" fillId="8" borderId="2" xfId="0" applyFont="1" applyFill="1" applyBorder="1" applyAlignment="1">
      <alignment vertical="center"/>
    </xf>
    <xf numFmtId="164" fontId="3" fillId="8" borderId="2" xfId="1" applyFont="1" applyFill="1" applyBorder="1" applyAlignment="1">
      <alignment vertical="center"/>
    </xf>
    <xf numFmtId="0" fontId="2" fillId="3" borderId="2" xfId="0" applyFont="1" applyFill="1" applyBorder="1" applyAlignment="1" applyProtection="1">
      <alignment vertical="center"/>
      <protection locked="0"/>
    </xf>
    <xf numFmtId="165" fontId="2" fillId="3" borderId="2" xfId="0" applyNumberFormat="1" applyFont="1" applyFill="1" applyBorder="1" applyAlignment="1" applyProtection="1">
      <alignment vertical="center"/>
      <protection locked="0"/>
    </xf>
    <xf numFmtId="1" fontId="2" fillId="3" borderId="2"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164" fontId="4" fillId="16" borderId="2" xfId="0" applyNumberFormat="1" applyFont="1" applyFill="1" applyBorder="1" applyAlignment="1">
      <alignment vertical="center"/>
    </xf>
    <xf numFmtId="164" fontId="4" fillId="17" borderId="2" xfId="0" applyNumberFormat="1" applyFont="1" applyFill="1" applyBorder="1" applyAlignment="1">
      <alignment vertical="center"/>
    </xf>
    <xf numFmtId="164" fontId="4" fillId="5" borderId="2" xfId="0" applyNumberFormat="1" applyFont="1" applyFill="1" applyBorder="1" applyAlignment="1">
      <alignment vertical="center"/>
    </xf>
    <xf numFmtId="164" fontId="4" fillId="18" borderId="2" xfId="0" applyNumberFormat="1" applyFont="1" applyFill="1" applyBorder="1" applyAlignment="1">
      <alignment vertical="center"/>
    </xf>
    <xf numFmtId="0" fontId="2" fillId="15" borderId="2" xfId="0" applyFont="1" applyFill="1" applyBorder="1" applyAlignment="1" applyProtection="1">
      <alignment vertical="center"/>
      <protection locked="0"/>
    </xf>
    <xf numFmtId="165" fontId="2" fillId="15" borderId="2" xfId="0" applyNumberFormat="1" applyFont="1" applyFill="1" applyBorder="1" applyAlignment="1" applyProtection="1">
      <alignment vertical="center"/>
      <protection locked="0"/>
    </xf>
    <xf numFmtId="1" fontId="2" fillId="15" borderId="2" xfId="0"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164" fontId="23" fillId="0" borderId="0" xfId="0" applyNumberFormat="1" applyFont="1"/>
    <xf numFmtId="0" fontId="12" fillId="9" borderId="17" xfId="0" applyFont="1" applyFill="1" applyBorder="1"/>
    <xf numFmtId="0" fontId="0" fillId="9" borderId="0" xfId="0" quotePrefix="1" applyFill="1" applyBorder="1"/>
    <xf numFmtId="0" fontId="0" fillId="9" borderId="0" xfId="0" quotePrefix="1" applyFill="1" applyBorder="1" applyAlignment="1">
      <alignment horizontal="left" indent="2"/>
    </xf>
    <xf numFmtId="0" fontId="0" fillId="9" borderId="6" xfId="0" quotePrefix="1" applyFill="1" applyBorder="1"/>
    <xf numFmtId="0" fontId="2" fillId="3" borderId="21" xfId="0" applyFont="1" applyFill="1" applyBorder="1" applyAlignment="1" applyProtection="1">
      <alignment vertical="center"/>
      <protection locked="0"/>
    </xf>
    <xf numFmtId="0" fontId="3" fillId="6" borderId="21" xfId="0" applyFont="1" applyFill="1" applyBorder="1" applyAlignment="1">
      <alignment vertical="center"/>
    </xf>
    <xf numFmtId="0" fontId="3" fillId="5" borderId="21" xfId="0" applyFont="1" applyFill="1" applyBorder="1" applyAlignment="1">
      <alignment vertical="center"/>
    </xf>
    <xf numFmtId="0" fontId="3" fillId="13" borderId="21" xfId="0" applyFont="1" applyFill="1" applyBorder="1" applyAlignment="1">
      <alignment vertical="center"/>
    </xf>
    <xf numFmtId="0" fontId="2" fillId="15" borderId="21" xfId="0" applyFont="1" applyFill="1" applyBorder="1" applyAlignment="1" applyProtection="1">
      <alignment vertical="center"/>
      <protection locked="0"/>
    </xf>
    <xf numFmtId="0" fontId="3" fillId="7" borderId="21" xfId="0" applyFont="1" applyFill="1" applyBorder="1" applyAlignment="1">
      <alignment vertical="center"/>
    </xf>
    <xf numFmtId="0" fontId="3" fillId="8" borderId="21" xfId="0" applyFont="1" applyFill="1" applyBorder="1" applyAlignment="1">
      <alignment vertical="center"/>
    </xf>
    <xf numFmtId="0" fontId="3" fillId="6" borderId="21" xfId="0" applyFont="1" applyFill="1" applyBorder="1" applyAlignment="1">
      <alignment horizontal="center" vertical="center"/>
    </xf>
    <xf numFmtId="0" fontId="3" fillId="5" borderId="21" xfId="0" applyFont="1" applyFill="1" applyBorder="1" applyAlignment="1">
      <alignment horizontal="center" vertical="center"/>
    </xf>
    <xf numFmtId="0" fontId="3" fillId="13" borderId="21" xfId="0" applyFont="1" applyFill="1" applyBorder="1" applyAlignment="1">
      <alignment horizontal="center" vertical="center"/>
    </xf>
    <xf numFmtId="0" fontId="3" fillId="7" borderId="21" xfId="0" applyFont="1" applyFill="1" applyBorder="1" applyAlignment="1">
      <alignment horizontal="center" vertical="center"/>
    </xf>
    <xf numFmtId="0" fontId="3" fillId="8" borderId="21" xfId="0" applyFont="1" applyFill="1" applyBorder="1" applyAlignment="1">
      <alignment horizontal="center" vertical="center"/>
    </xf>
    <xf numFmtId="0" fontId="2" fillId="3" borderId="20"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2" fillId="15" borderId="21" xfId="0" applyFont="1" applyFill="1" applyBorder="1" applyAlignment="1" applyProtection="1">
      <alignment horizontal="center" vertical="center"/>
      <protection locked="0"/>
    </xf>
    <xf numFmtId="0" fontId="4" fillId="12" borderId="21"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1" fillId="2" borderId="23" xfId="0" applyFont="1" applyFill="1" applyBorder="1" applyAlignment="1" applyProtection="1">
      <alignment horizontal="center" vertical="center" textRotation="90"/>
      <protection locked="0"/>
    </xf>
    <xf numFmtId="0" fontId="19" fillId="12" borderId="23" xfId="0" applyFont="1" applyFill="1" applyBorder="1" applyAlignment="1" applyProtection="1">
      <alignment horizontal="center" vertical="center" textRotation="90"/>
      <protection locked="0"/>
    </xf>
    <xf numFmtId="0" fontId="6" fillId="0" borderId="4" xfId="0" applyFont="1" applyBorder="1" applyAlignment="1">
      <alignment horizontal="right" vertical="center"/>
    </xf>
    <xf numFmtId="164" fontId="3" fillId="7" borderId="21" xfId="0" applyNumberFormat="1" applyFont="1" applyFill="1" applyBorder="1" applyAlignment="1">
      <alignment vertical="center"/>
    </xf>
    <xf numFmtId="164" fontId="3" fillId="8" borderId="21" xfId="0" applyNumberFormat="1" applyFont="1" applyFill="1" applyBorder="1" applyAlignment="1">
      <alignment vertical="center"/>
    </xf>
    <xf numFmtId="0" fontId="4" fillId="4" borderId="1" xfId="0" applyFont="1" applyFill="1" applyBorder="1" applyAlignment="1" applyProtection="1">
      <alignment vertical="center" wrapText="1"/>
      <protection locked="0"/>
    </xf>
    <xf numFmtId="0" fontId="4" fillId="12" borderId="21" xfId="0" applyFont="1" applyFill="1" applyBorder="1" applyAlignment="1" applyProtection="1">
      <alignment vertical="center" wrapText="1"/>
      <protection locked="0"/>
    </xf>
    <xf numFmtId="0" fontId="2" fillId="2" borderId="21" xfId="0" applyFont="1" applyFill="1" applyBorder="1" applyAlignment="1" applyProtection="1">
      <alignment vertical="center" wrapText="1"/>
      <protection locked="0"/>
    </xf>
    <xf numFmtId="0" fontId="3" fillId="6" borderId="2" xfId="0" applyFont="1" applyFill="1" applyBorder="1" applyAlignment="1">
      <alignment vertical="center" wrapText="1"/>
    </xf>
    <xf numFmtId="0" fontId="3" fillId="5" borderId="2" xfId="0" applyFont="1" applyFill="1" applyBorder="1" applyAlignment="1">
      <alignment vertical="center" wrapText="1"/>
    </xf>
    <xf numFmtId="0" fontId="3" fillId="13" borderId="2" xfId="0" applyFont="1" applyFill="1" applyBorder="1" applyAlignment="1">
      <alignment vertical="center" wrapText="1"/>
    </xf>
    <xf numFmtId="0" fontId="3" fillId="7" borderId="21" xfId="0" applyFont="1" applyFill="1" applyBorder="1" applyAlignment="1">
      <alignment vertical="center" wrapText="1"/>
    </xf>
    <xf numFmtId="0" fontId="3" fillId="8" borderId="21" xfId="0" applyFont="1" applyFill="1" applyBorder="1" applyAlignment="1">
      <alignment vertical="center" wrapText="1"/>
    </xf>
    <xf numFmtId="0" fontId="3" fillId="8" borderId="2" xfId="0" applyFont="1" applyFill="1" applyBorder="1" applyAlignment="1">
      <alignment vertical="center" wrapText="1"/>
    </xf>
    <xf numFmtId="0" fontId="0" fillId="0" borderId="3" xfId="0" applyBorder="1"/>
    <xf numFmtId="0" fontId="0" fillId="0" borderId="4" xfId="0" applyBorder="1"/>
    <xf numFmtId="1" fontId="0" fillId="0" borderId="0" xfId="0" quotePrefix="1" applyNumberFormat="1"/>
    <xf numFmtId="49" fontId="19" fillId="9" borderId="5" xfId="0" applyNumberFormat="1" applyFont="1" applyFill="1" applyBorder="1" applyAlignment="1">
      <alignment horizontal="center" vertical="center" wrapText="1"/>
    </xf>
    <xf numFmtId="49" fontId="19" fillId="9" borderId="6" xfId="0" applyNumberFormat="1" applyFont="1" applyFill="1" applyBorder="1" applyAlignment="1">
      <alignment horizontal="center" vertical="center" wrapText="1"/>
    </xf>
    <xf numFmtId="49" fontId="19" fillId="9" borderId="8" xfId="0" applyNumberFormat="1" applyFont="1" applyFill="1" applyBorder="1" applyAlignment="1">
      <alignment horizontal="center" vertical="center" wrapText="1"/>
    </xf>
    <xf numFmtId="49" fontId="1" fillId="0" borderId="0" xfId="0" applyNumberFormat="1" applyFont="1" applyAlignment="1">
      <alignment horizontal="left" vertical="center" wrapText="1"/>
    </xf>
    <xf numFmtId="49" fontId="10" fillId="10" borderId="0" xfId="0" applyNumberFormat="1" applyFont="1" applyFill="1" applyAlignment="1">
      <alignment horizontal="center" vertical="center" wrapText="1"/>
    </xf>
    <xf numFmtId="0" fontId="19" fillId="12" borderId="22" xfId="0" applyFont="1" applyFill="1" applyBorder="1" applyAlignment="1" applyProtection="1">
      <alignment horizontal="center" vertical="center" textRotation="90"/>
      <protection locked="0"/>
    </xf>
    <xf numFmtId="0" fontId="19" fillId="12" borderId="23" xfId="0" applyFont="1" applyFill="1" applyBorder="1" applyAlignment="1" applyProtection="1">
      <alignment horizontal="center" vertical="center" textRotation="90"/>
      <protection locked="0"/>
    </xf>
    <xf numFmtId="164" fontId="17" fillId="0" borderId="4" xfId="1" applyFont="1" applyBorder="1" applyAlignment="1">
      <alignment horizontal="center" vertical="center"/>
    </xf>
    <xf numFmtId="164" fontId="17" fillId="0" borderId="9" xfId="1" applyFont="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6" xfId="0" applyFont="1" applyBorder="1" applyAlignment="1">
      <alignment horizontal="left" vertical="center"/>
    </xf>
    <xf numFmtId="0" fontId="1" fillId="9" borderId="6" xfId="0" applyFont="1" applyFill="1" applyBorder="1" applyAlignment="1">
      <alignment horizontal="left" vertical="center" wrapText="1"/>
    </xf>
    <xf numFmtId="0" fontId="1" fillId="9" borderId="6" xfId="0" applyFont="1" applyFill="1" applyBorder="1" applyAlignment="1">
      <alignment horizontal="left" vertical="center"/>
    </xf>
    <xf numFmtId="0" fontId="1" fillId="9" borderId="8" xfId="0" applyFont="1" applyFill="1" applyBorder="1" applyAlignment="1">
      <alignment horizontal="left" vertical="center"/>
    </xf>
    <xf numFmtId="0" fontId="18" fillId="14" borderId="3" xfId="0" applyFont="1" applyFill="1" applyBorder="1" applyAlignment="1">
      <alignment horizontal="left" wrapText="1"/>
    </xf>
    <xf numFmtId="0" fontId="18" fillId="14" borderId="4" xfId="0" applyFont="1" applyFill="1" applyBorder="1" applyAlignment="1">
      <alignment horizontal="left" wrapText="1"/>
    </xf>
    <xf numFmtId="0" fontId="18" fillId="14" borderId="9" xfId="0" applyFont="1" applyFill="1" applyBorder="1" applyAlignment="1">
      <alignment horizontal="left" wrapText="1"/>
    </xf>
    <xf numFmtId="49" fontId="1" fillId="9" borderId="16" xfId="0" applyNumberFormat="1" applyFont="1" applyFill="1" applyBorder="1" applyAlignment="1">
      <alignment horizontal="center" vertical="center" wrapText="1"/>
    </xf>
    <xf numFmtId="49" fontId="1" fillId="9" borderId="17" xfId="0" applyNumberFormat="1" applyFont="1" applyFill="1" applyBorder="1" applyAlignment="1">
      <alignment horizontal="center" vertical="center" wrapText="1"/>
    </xf>
    <xf numFmtId="49" fontId="1" fillId="9" borderId="17" xfId="0" applyNumberFormat="1" applyFont="1" applyFill="1" applyBorder="1" applyAlignment="1">
      <alignment horizontal="center" vertical="center"/>
    </xf>
    <xf numFmtId="0" fontId="0" fillId="9" borderId="17" xfId="0" applyFill="1" applyBorder="1" applyAlignment="1">
      <alignment horizontal="center" vertical="center"/>
    </xf>
    <xf numFmtId="0" fontId="0" fillId="9" borderId="7" xfId="0" applyFill="1" applyBorder="1" applyAlignment="1">
      <alignment horizontal="center" vertical="center"/>
    </xf>
    <xf numFmtId="49" fontId="19" fillId="9" borderId="18" xfId="0" applyNumberFormat="1" applyFont="1" applyFill="1" applyBorder="1" applyAlignment="1">
      <alignment horizontal="center" vertical="center" wrapText="1"/>
    </xf>
    <xf numFmtId="49" fontId="19" fillId="9" borderId="0" xfId="0" applyNumberFormat="1" applyFont="1" applyFill="1" applyBorder="1" applyAlignment="1">
      <alignment horizontal="center" vertical="center" wrapText="1"/>
    </xf>
    <xf numFmtId="49" fontId="19" fillId="9" borderId="19" xfId="0" applyNumberFormat="1" applyFont="1" applyFill="1" applyBorder="1" applyAlignment="1">
      <alignment horizontal="center" vertical="center" wrapText="1"/>
    </xf>
    <xf numFmtId="0" fontId="20" fillId="2" borderId="22" xfId="0" applyFont="1" applyFill="1" applyBorder="1" applyAlignment="1" applyProtection="1">
      <alignment horizontal="center" vertical="center" textRotation="90"/>
      <protection locked="0"/>
    </xf>
    <xf numFmtId="0" fontId="21" fillId="2" borderId="23" xfId="0" applyFont="1" applyFill="1" applyBorder="1" applyAlignment="1" applyProtection="1">
      <alignment horizontal="center" vertical="center" textRotation="90"/>
      <protection locked="0"/>
    </xf>
    <xf numFmtId="0" fontId="20" fillId="15" borderId="22" xfId="0" applyFont="1" applyFill="1" applyBorder="1" applyAlignment="1" applyProtection="1">
      <alignment horizontal="center" vertical="center" textRotation="90"/>
      <protection locked="0"/>
    </xf>
    <xf numFmtId="0" fontId="21" fillId="15" borderId="23" xfId="0" applyFont="1" applyFill="1" applyBorder="1" applyAlignment="1" applyProtection="1">
      <alignment horizontal="center" vertical="center" textRotation="90"/>
      <protection locked="0"/>
    </xf>
    <xf numFmtId="0" fontId="21" fillId="15" borderId="24" xfId="0" applyFont="1" applyFill="1" applyBorder="1" applyAlignment="1" applyProtection="1">
      <alignment horizontal="center" vertical="center" textRotation="90"/>
      <protection locked="0"/>
    </xf>
    <xf numFmtId="0" fontId="22" fillId="4" borderId="22" xfId="0" applyFont="1" applyFill="1" applyBorder="1" applyAlignment="1" applyProtection="1">
      <alignment horizontal="center" vertical="center" textRotation="90"/>
      <protection locked="0"/>
    </xf>
    <xf numFmtId="0" fontId="19" fillId="4" borderId="23" xfId="0" applyFont="1" applyFill="1" applyBorder="1" applyAlignment="1" applyProtection="1">
      <alignment horizontal="center" vertical="center" textRotation="90"/>
      <protection locked="0"/>
    </xf>
    <xf numFmtId="0" fontId="19" fillId="4" borderId="24" xfId="0" applyFont="1" applyFill="1" applyBorder="1" applyAlignment="1" applyProtection="1">
      <alignment horizontal="center" vertical="center" textRotation="90"/>
      <protection locked="0"/>
    </xf>
    <xf numFmtId="0" fontId="20" fillId="3" borderId="22" xfId="0" applyFont="1" applyFill="1" applyBorder="1" applyAlignment="1" applyProtection="1">
      <alignment horizontal="center" vertical="center" textRotation="90"/>
      <protection locked="0"/>
    </xf>
    <xf numFmtId="0" fontId="20" fillId="3" borderId="23" xfId="0" applyFont="1" applyFill="1" applyBorder="1" applyAlignment="1" applyProtection="1">
      <alignment horizontal="center" vertical="center" textRotation="90"/>
      <protection locked="0"/>
    </xf>
    <xf numFmtId="0" fontId="20" fillId="3" borderId="24" xfId="0" applyFont="1" applyFill="1" applyBorder="1" applyAlignment="1" applyProtection="1">
      <alignment horizontal="center" vertical="center" textRotation="90"/>
      <protection locked="0"/>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0" fillId="0" borderId="0" xfId="0" quotePrefix="1"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24" fillId="0" borderId="0" xfId="2"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0" fillId="0" borderId="17" xfId="0" applyBorder="1" applyAlignment="1">
      <alignment horizontal="left" vertical="center"/>
    </xf>
    <xf numFmtId="0" fontId="0" fillId="0" borderId="7" xfId="0" applyBorder="1" applyAlignment="1">
      <alignment horizontal="left" vertical="center"/>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CCFF"/>
      <color rgb="FFFF99FF"/>
      <color rgb="FFCC00CC"/>
      <color rgb="FFE82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1385537</xdr:colOff>
      <xdr:row>1</xdr:row>
      <xdr:rowOff>351865</xdr:rowOff>
    </xdr:from>
    <xdr:to>
      <xdr:col>5</xdr:col>
      <xdr:colOff>3773385</xdr:colOff>
      <xdr:row>2</xdr:row>
      <xdr:rowOff>703043</xdr:rowOff>
    </xdr:to>
    <xdr:pic>
      <xdr:nvPicPr>
        <xdr:cNvPr id="3" name="irc_m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707857" y="542365"/>
          <a:ext cx="2387848" cy="716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138154</xdr:colOff>
      <xdr:row>1</xdr:row>
      <xdr:rowOff>247170</xdr:rowOff>
    </xdr:from>
    <xdr:to>
      <xdr:col>5</xdr:col>
      <xdr:colOff>1009876</xdr:colOff>
      <xdr:row>3</xdr:row>
      <xdr:rowOff>11673</xdr:rowOff>
    </xdr:to>
    <xdr:pic>
      <xdr:nvPicPr>
        <xdr:cNvPr id="4" name="irc_mi">
          <a:extLst>
            <a:ext uri="{FF2B5EF4-FFF2-40B4-BE49-F238E27FC236}">
              <a16:creationId xmlns:a16="http://schemas.microsoft.com/office/drawing/2014/main" id="{18E48B0B-DB7F-45B6-A194-5EB3211D792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460474" y="437670"/>
          <a:ext cx="871722" cy="877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59"/>
  <sheetViews>
    <sheetView tabSelected="1" view="pageBreakPreview" zoomScaleNormal="100" zoomScaleSheetLayoutView="100" workbookViewId="0">
      <selection activeCell="G2" sqref="G2:J3"/>
    </sheetView>
  </sheetViews>
  <sheetFormatPr defaultRowHeight="14.4" x14ac:dyDescent="0.3"/>
  <cols>
    <col min="1" max="1" width="2.77734375" customWidth="1"/>
    <col min="2" max="2" width="5.44140625" customWidth="1"/>
    <col min="3" max="3" width="3.6640625" bestFit="1" customWidth="1"/>
    <col min="4" max="4" width="19.6640625" customWidth="1"/>
    <col min="5" max="5" width="16.88671875" customWidth="1"/>
    <col min="6" max="6" width="100.77734375" customWidth="1"/>
    <col min="7" max="7" width="7.44140625" bestFit="1" customWidth="1"/>
    <col min="8" max="8" width="8.109375" style="8" customWidth="1"/>
    <col min="9" max="10" width="8.109375" customWidth="1"/>
    <col min="11" max="11" width="2.77734375" customWidth="1"/>
    <col min="12" max="13" width="4.109375" customWidth="1"/>
  </cols>
  <sheetData>
    <row r="1" spans="2:12" ht="15" thickBot="1" x14ac:dyDescent="0.35"/>
    <row r="2" spans="2:12" ht="28.8" customHeight="1" x14ac:dyDescent="0.3">
      <c r="B2" s="1" t="s">
        <v>17</v>
      </c>
      <c r="C2" s="1"/>
      <c r="D2" s="2"/>
      <c r="E2" s="2"/>
      <c r="F2" s="2"/>
      <c r="G2" s="142" t="s">
        <v>103</v>
      </c>
      <c r="H2" s="143"/>
      <c r="I2" s="143"/>
      <c r="J2" s="144"/>
    </row>
    <row r="3" spans="2:12" ht="58.8" customHeight="1" thickBot="1" x14ac:dyDescent="0.35">
      <c r="B3" s="15" t="s">
        <v>99</v>
      </c>
      <c r="C3" s="15"/>
      <c r="D3" s="2"/>
      <c r="E3" s="2"/>
      <c r="F3" s="2"/>
      <c r="G3" s="145"/>
      <c r="H3" s="146"/>
      <c r="I3" s="146"/>
      <c r="J3" s="147"/>
    </row>
    <row r="4" spans="2:12" ht="15" thickBot="1" x14ac:dyDescent="0.35"/>
    <row r="5" spans="2:12" ht="18" x14ac:dyDescent="0.3">
      <c r="B5" s="138" t="s">
        <v>7</v>
      </c>
      <c r="C5" s="139"/>
      <c r="D5" s="139"/>
      <c r="E5" s="140"/>
      <c r="F5" s="140"/>
      <c r="G5" s="140"/>
      <c r="H5" s="140"/>
      <c r="I5" s="140"/>
      <c r="J5" s="141"/>
    </row>
    <row r="6" spans="2:12" ht="18" x14ac:dyDescent="0.3">
      <c r="B6" s="132" t="s">
        <v>8</v>
      </c>
      <c r="C6" s="133"/>
      <c r="D6" s="133"/>
      <c r="E6" s="135"/>
      <c r="F6" s="135"/>
      <c r="G6" s="135"/>
      <c r="H6" s="135"/>
      <c r="I6" s="135"/>
      <c r="J6" s="136"/>
    </row>
    <row r="7" spans="2:12" ht="18" x14ac:dyDescent="0.3">
      <c r="B7" s="132" t="s">
        <v>9</v>
      </c>
      <c r="C7" s="133"/>
      <c r="D7" s="133"/>
      <c r="E7" s="134"/>
      <c r="F7" s="135"/>
      <c r="G7" s="135"/>
      <c r="H7" s="135"/>
      <c r="I7" s="135"/>
      <c r="J7" s="136"/>
    </row>
    <row r="8" spans="2:12" ht="18" x14ac:dyDescent="0.3">
      <c r="B8" s="132" t="s">
        <v>10</v>
      </c>
      <c r="C8" s="133"/>
      <c r="D8" s="133"/>
      <c r="E8" s="137"/>
      <c r="F8" s="135"/>
      <c r="G8" s="135"/>
      <c r="H8" s="135"/>
      <c r="I8" s="135"/>
      <c r="J8" s="136"/>
    </row>
    <row r="9" spans="2:12" ht="18" x14ac:dyDescent="0.3">
      <c r="B9" s="132" t="s">
        <v>19</v>
      </c>
      <c r="C9" s="133"/>
      <c r="D9" s="133"/>
      <c r="E9" s="135" t="s">
        <v>102</v>
      </c>
      <c r="F9" s="135"/>
      <c r="G9" s="135"/>
      <c r="H9" s="135"/>
      <c r="I9" s="135"/>
      <c r="J9" s="136"/>
    </row>
    <row r="10" spans="2:12" ht="18.600000000000001" thickBot="1" x14ac:dyDescent="0.35">
      <c r="B10" s="104" t="s">
        <v>30</v>
      </c>
      <c r="C10" s="105"/>
      <c r="D10" s="106"/>
      <c r="E10" s="107"/>
      <c r="F10" s="108"/>
      <c r="G10" s="108"/>
      <c r="H10" s="108"/>
      <c r="I10" s="108"/>
      <c r="J10" s="109"/>
    </row>
    <row r="11" spans="2:12" ht="15" thickBot="1" x14ac:dyDescent="0.35">
      <c r="H11"/>
    </row>
    <row r="12" spans="2:12" ht="78.599999999999994" customHeight="1" thickBot="1" x14ac:dyDescent="0.35">
      <c r="B12" s="110" t="s">
        <v>49</v>
      </c>
      <c r="C12" s="111"/>
      <c r="D12" s="111"/>
      <c r="E12" s="111"/>
      <c r="F12" s="111"/>
      <c r="G12" s="111"/>
      <c r="H12" s="111"/>
      <c r="I12" s="111"/>
      <c r="J12" s="112"/>
    </row>
    <row r="13" spans="2:12" ht="18" x14ac:dyDescent="0.35">
      <c r="B13" s="7"/>
      <c r="C13" s="7"/>
    </row>
    <row r="14" spans="2:12" ht="55.2" x14ac:dyDescent="0.3">
      <c r="B14" s="129" t="s">
        <v>4</v>
      </c>
      <c r="C14" s="73" t="s">
        <v>32</v>
      </c>
      <c r="D14" s="61" t="s">
        <v>1</v>
      </c>
      <c r="E14" s="44" t="s">
        <v>2</v>
      </c>
      <c r="F14" s="44" t="s">
        <v>96</v>
      </c>
      <c r="G14" s="45" t="s">
        <v>3</v>
      </c>
      <c r="H14" s="46" t="s">
        <v>11</v>
      </c>
      <c r="I14" s="47" t="s">
        <v>97</v>
      </c>
      <c r="J14" s="47" t="s">
        <v>12</v>
      </c>
      <c r="K14" s="13"/>
      <c r="L14" s="4"/>
    </row>
    <row r="15" spans="2:12" x14ac:dyDescent="0.3">
      <c r="B15" s="130"/>
      <c r="C15" s="68" t="s">
        <v>33</v>
      </c>
      <c r="D15" s="62" t="s">
        <v>51</v>
      </c>
      <c r="E15" s="32" t="s">
        <v>52</v>
      </c>
      <c r="F15" s="86" t="s">
        <v>53</v>
      </c>
      <c r="G15" s="33">
        <v>6.75</v>
      </c>
      <c r="H15" s="39">
        <v>0</v>
      </c>
      <c r="I15" s="38">
        <v>0</v>
      </c>
      <c r="J15" s="51">
        <f>G15*(H15+(I15*6))</f>
        <v>0</v>
      </c>
      <c r="K15" s="13"/>
      <c r="L15" s="4"/>
    </row>
    <row r="16" spans="2:12" ht="27.6" x14ac:dyDescent="0.3">
      <c r="B16" s="130"/>
      <c r="C16" s="68" t="s">
        <v>34</v>
      </c>
      <c r="D16" s="62" t="s">
        <v>54</v>
      </c>
      <c r="E16" s="32" t="s">
        <v>55</v>
      </c>
      <c r="F16" s="86" t="s">
        <v>56</v>
      </c>
      <c r="G16" s="33">
        <v>7.9</v>
      </c>
      <c r="H16" s="39">
        <v>0</v>
      </c>
      <c r="I16" s="38">
        <v>0</v>
      </c>
      <c r="J16" s="51">
        <f t="shared" ref="J16:J18" si="0">G16*(H16+(I16*6))</f>
        <v>0</v>
      </c>
      <c r="K16" s="13"/>
      <c r="L16" s="4"/>
    </row>
    <row r="17" spans="2:13" ht="27.6" x14ac:dyDescent="0.3">
      <c r="B17" s="130"/>
      <c r="C17" s="68" t="s">
        <v>35</v>
      </c>
      <c r="D17" s="62" t="s">
        <v>57</v>
      </c>
      <c r="E17" s="32" t="s">
        <v>58</v>
      </c>
      <c r="F17" s="86" t="s">
        <v>59</v>
      </c>
      <c r="G17" s="33">
        <v>6</v>
      </c>
      <c r="H17" s="39">
        <v>0</v>
      </c>
      <c r="I17" s="38">
        <v>0</v>
      </c>
      <c r="J17" s="51">
        <f t="shared" si="0"/>
        <v>0</v>
      </c>
      <c r="K17" s="13"/>
      <c r="L17" s="4"/>
    </row>
    <row r="18" spans="2:13" ht="27.6" x14ac:dyDescent="0.3">
      <c r="B18" s="130"/>
      <c r="C18" s="68" t="s">
        <v>36</v>
      </c>
      <c r="D18" s="62" t="s">
        <v>60</v>
      </c>
      <c r="E18" s="32" t="s">
        <v>61</v>
      </c>
      <c r="F18" s="86" t="s">
        <v>62</v>
      </c>
      <c r="G18" s="33">
        <v>13.25</v>
      </c>
      <c r="H18" s="39">
        <v>0</v>
      </c>
      <c r="I18" s="38">
        <v>0</v>
      </c>
      <c r="J18" s="51">
        <f t="shared" si="0"/>
        <v>0</v>
      </c>
      <c r="K18" s="13"/>
      <c r="L18" s="4"/>
    </row>
    <row r="19" spans="2:13" hidden="1" x14ac:dyDescent="0.3">
      <c r="B19" s="130"/>
      <c r="C19" s="68"/>
      <c r="D19" s="62"/>
      <c r="E19" s="32"/>
      <c r="F19" s="86"/>
      <c r="G19" s="33"/>
      <c r="H19" s="39"/>
      <c r="I19" s="38"/>
      <c r="J19" s="51"/>
      <c r="K19" s="13"/>
      <c r="L19" s="4"/>
    </row>
    <row r="20" spans="2:13" hidden="1" x14ac:dyDescent="0.3">
      <c r="B20" s="131"/>
      <c r="C20" s="68"/>
      <c r="D20" s="62"/>
      <c r="E20" s="32"/>
      <c r="F20" s="86"/>
      <c r="G20" s="33"/>
      <c r="H20" s="39"/>
      <c r="I20" s="38"/>
      <c r="J20" s="51"/>
      <c r="K20" s="13"/>
      <c r="L20" s="4"/>
    </row>
    <row r="21" spans="2:13" ht="55.2" x14ac:dyDescent="0.3">
      <c r="B21" s="121" t="s">
        <v>0</v>
      </c>
      <c r="C21" s="77" t="s">
        <v>32</v>
      </c>
      <c r="D21" s="85" t="str">
        <f>D14</f>
        <v>DOMEIN</v>
      </c>
      <c r="E21" s="85" t="str">
        <f t="shared" ref="E21:J21" si="1">E14</f>
        <v>Regio</v>
      </c>
      <c r="F21" s="85" t="str">
        <f t="shared" si="1"/>
        <v>Omschrijving</v>
      </c>
      <c r="G21" s="85" t="str">
        <f t="shared" si="1"/>
        <v>Prijs/fles</v>
      </c>
      <c r="H21" s="85" t="str">
        <f t="shared" si="1"/>
        <v>Aantal flessen</v>
      </c>
      <c r="I21" s="85" t="str">
        <f t="shared" si="1"/>
        <v>Aantal kartons
(6 flessen)</v>
      </c>
      <c r="J21" s="85" t="str">
        <f t="shared" si="1"/>
        <v>Totaal</v>
      </c>
    </row>
    <row r="22" spans="2:13" ht="27.6" x14ac:dyDescent="0.3">
      <c r="B22" s="122"/>
      <c r="C22" s="69" t="s">
        <v>37</v>
      </c>
      <c r="D22" s="63" t="s">
        <v>51</v>
      </c>
      <c r="E22" s="34" t="s">
        <v>52</v>
      </c>
      <c r="F22" s="87" t="s">
        <v>63</v>
      </c>
      <c r="G22" s="35">
        <v>6.75</v>
      </c>
      <c r="H22" s="39">
        <v>0</v>
      </c>
      <c r="I22" s="38">
        <v>0</v>
      </c>
      <c r="J22" s="50">
        <f>G22*(H22+(I22*6))</f>
        <v>0</v>
      </c>
      <c r="K22" s="13"/>
      <c r="L22" s="4"/>
    </row>
    <row r="23" spans="2:13" ht="41.4" x14ac:dyDescent="0.3">
      <c r="B23" s="122"/>
      <c r="C23" s="69" t="s">
        <v>43</v>
      </c>
      <c r="D23" s="63" t="s">
        <v>64</v>
      </c>
      <c r="E23" s="34" t="s">
        <v>65</v>
      </c>
      <c r="F23" s="87" t="s">
        <v>66</v>
      </c>
      <c r="G23" s="35">
        <v>11.95</v>
      </c>
      <c r="H23" s="39">
        <v>0</v>
      </c>
      <c r="I23" s="38">
        <v>0</v>
      </c>
      <c r="J23" s="50">
        <f t="shared" ref="J23:J28" si="2">G23*(H23+(I23*6))</f>
        <v>0</v>
      </c>
      <c r="K23" s="13"/>
      <c r="L23" s="4"/>
    </row>
    <row r="24" spans="2:13" ht="27.6" x14ac:dyDescent="0.3">
      <c r="B24" s="122"/>
      <c r="C24" s="69" t="s">
        <v>44</v>
      </c>
      <c r="D24" s="63" t="s">
        <v>67</v>
      </c>
      <c r="E24" s="34" t="s">
        <v>68</v>
      </c>
      <c r="F24" s="87" t="s">
        <v>69</v>
      </c>
      <c r="G24" s="35">
        <v>11.95</v>
      </c>
      <c r="H24" s="39">
        <v>0</v>
      </c>
      <c r="I24" s="38">
        <v>0</v>
      </c>
      <c r="J24" s="50">
        <f t="shared" si="2"/>
        <v>0</v>
      </c>
      <c r="K24" s="13"/>
      <c r="L24" s="4"/>
      <c r="M24" s="5"/>
    </row>
    <row r="25" spans="2:13" ht="27.6" x14ac:dyDescent="0.3">
      <c r="B25" s="122"/>
      <c r="C25" s="69" t="s">
        <v>45</v>
      </c>
      <c r="D25" s="63" t="s">
        <v>70</v>
      </c>
      <c r="E25" s="34" t="s">
        <v>71</v>
      </c>
      <c r="F25" s="87" t="s">
        <v>72</v>
      </c>
      <c r="G25" s="35">
        <v>9.946200000000001</v>
      </c>
      <c r="H25" s="39">
        <v>0</v>
      </c>
      <c r="I25" s="38">
        <v>0</v>
      </c>
      <c r="J25" s="50">
        <f t="shared" si="2"/>
        <v>0</v>
      </c>
      <c r="K25" s="13"/>
      <c r="L25" s="4"/>
      <c r="M25" s="5"/>
    </row>
    <row r="26" spans="2:13" ht="41.4" x14ac:dyDescent="0.3">
      <c r="B26" s="122"/>
      <c r="C26" s="69" t="s">
        <v>46</v>
      </c>
      <c r="D26" s="63" t="s">
        <v>73</v>
      </c>
      <c r="E26" s="34" t="s">
        <v>74</v>
      </c>
      <c r="F26" s="87" t="s">
        <v>75</v>
      </c>
      <c r="G26" s="35">
        <v>9.946200000000001</v>
      </c>
      <c r="H26" s="39">
        <v>0</v>
      </c>
      <c r="I26" s="38">
        <v>0</v>
      </c>
      <c r="J26" s="50">
        <f t="shared" si="2"/>
        <v>0</v>
      </c>
      <c r="K26" s="13"/>
      <c r="L26" s="4"/>
      <c r="M26" s="5"/>
    </row>
    <row r="27" spans="2:13" ht="27.6" x14ac:dyDescent="0.3">
      <c r="B27" s="122"/>
      <c r="C27" s="69" t="s">
        <v>47</v>
      </c>
      <c r="D27" s="63" t="s">
        <v>76</v>
      </c>
      <c r="E27" s="34" t="s">
        <v>77</v>
      </c>
      <c r="F27" s="87" t="s">
        <v>78</v>
      </c>
      <c r="G27" s="35">
        <v>9.9499999999999993</v>
      </c>
      <c r="H27" s="39">
        <v>0</v>
      </c>
      <c r="I27" s="38">
        <v>0</v>
      </c>
      <c r="J27" s="50">
        <f t="shared" si="2"/>
        <v>0</v>
      </c>
      <c r="K27" s="13"/>
      <c r="L27" s="4"/>
      <c r="M27" s="5"/>
    </row>
    <row r="28" spans="2:13" ht="55.2" x14ac:dyDescent="0.3">
      <c r="B28" s="122"/>
      <c r="C28" s="69" t="s">
        <v>48</v>
      </c>
      <c r="D28" s="63" t="s">
        <v>79</v>
      </c>
      <c r="E28" s="34" t="s">
        <v>58</v>
      </c>
      <c r="F28" s="87" t="s">
        <v>80</v>
      </c>
      <c r="G28" s="35">
        <v>12</v>
      </c>
      <c r="H28" s="39">
        <v>0</v>
      </c>
      <c r="I28" s="38">
        <v>0</v>
      </c>
      <c r="J28" s="50">
        <f t="shared" si="2"/>
        <v>0</v>
      </c>
      <c r="K28" s="56"/>
      <c r="L28" s="4"/>
      <c r="M28" s="5"/>
    </row>
    <row r="29" spans="2:13" hidden="1" x14ac:dyDescent="0.3">
      <c r="B29" s="78"/>
      <c r="C29" s="69"/>
      <c r="D29" s="63"/>
      <c r="E29" s="34"/>
      <c r="F29" s="87"/>
      <c r="G29" s="35"/>
      <c r="H29" s="39"/>
      <c r="I29" s="38"/>
      <c r="J29" s="50"/>
      <c r="K29" s="56"/>
      <c r="L29" s="4"/>
    </row>
    <row r="30" spans="2:13" ht="55.2" x14ac:dyDescent="0.3">
      <c r="B30" s="100" t="s">
        <v>18</v>
      </c>
      <c r="C30" s="76" t="s">
        <v>32</v>
      </c>
      <c r="D30" s="84" t="str">
        <f>D14</f>
        <v>DOMEIN</v>
      </c>
      <c r="E30" s="84" t="str">
        <f t="shared" ref="E30:J30" si="3">E14</f>
        <v>Regio</v>
      </c>
      <c r="F30" s="84" t="str">
        <f t="shared" si="3"/>
        <v>Omschrijving</v>
      </c>
      <c r="G30" s="84" t="str">
        <f t="shared" si="3"/>
        <v>Prijs/fles</v>
      </c>
      <c r="H30" s="84" t="str">
        <f t="shared" si="3"/>
        <v>Aantal flessen</v>
      </c>
      <c r="I30" s="84" t="str">
        <f t="shared" si="3"/>
        <v>Aantal kartons
(6 flessen)</v>
      </c>
      <c r="J30" s="84" t="str">
        <f t="shared" si="3"/>
        <v>Totaal</v>
      </c>
      <c r="K30" s="13"/>
      <c r="L30" s="4"/>
      <c r="M30" s="5"/>
    </row>
    <row r="31" spans="2:13" ht="27.6" x14ac:dyDescent="0.3">
      <c r="B31" s="101"/>
      <c r="C31" s="70" t="s">
        <v>38</v>
      </c>
      <c r="D31" s="64" t="s">
        <v>81</v>
      </c>
      <c r="E31" s="36" t="s">
        <v>77</v>
      </c>
      <c r="F31" s="88" t="s">
        <v>82</v>
      </c>
      <c r="G31" s="37">
        <v>6.15</v>
      </c>
      <c r="H31" s="39">
        <v>0</v>
      </c>
      <c r="I31" s="38">
        <v>0</v>
      </c>
      <c r="J31" s="49">
        <f t="shared" ref="J31:J35" si="4">G31*(H31+(I31*6))</f>
        <v>0</v>
      </c>
      <c r="K31" s="13"/>
      <c r="L31" s="4"/>
      <c r="M31" s="5"/>
    </row>
    <row r="32" spans="2:13" ht="27.6" x14ac:dyDescent="0.3">
      <c r="B32" s="101"/>
      <c r="C32" s="70" t="s">
        <v>42</v>
      </c>
      <c r="D32" s="64" t="s">
        <v>83</v>
      </c>
      <c r="E32" s="36" t="s">
        <v>74</v>
      </c>
      <c r="F32" s="88" t="s">
        <v>84</v>
      </c>
      <c r="G32" s="37">
        <v>8.8450999999999986</v>
      </c>
      <c r="H32" s="39">
        <v>0</v>
      </c>
      <c r="I32" s="38">
        <v>0</v>
      </c>
      <c r="J32" s="49">
        <f t="shared" si="4"/>
        <v>0</v>
      </c>
      <c r="K32" s="56"/>
      <c r="L32" s="4"/>
      <c r="M32" s="5"/>
    </row>
    <row r="33" spans="2:13" ht="27.6" x14ac:dyDescent="0.3">
      <c r="B33" s="79"/>
      <c r="C33" s="70" t="s">
        <v>98</v>
      </c>
      <c r="D33" s="64" t="s">
        <v>85</v>
      </c>
      <c r="E33" s="36" t="s">
        <v>58</v>
      </c>
      <c r="F33" s="88" t="s">
        <v>86</v>
      </c>
      <c r="G33" s="37">
        <v>6</v>
      </c>
      <c r="H33" s="39"/>
      <c r="I33" s="38"/>
      <c r="J33" s="49">
        <f t="shared" si="4"/>
        <v>0</v>
      </c>
      <c r="K33" s="56"/>
      <c r="L33" s="4"/>
      <c r="M33" s="5"/>
    </row>
    <row r="34" spans="2:13" ht="27.6" x14ac:dyDescent="0.3">
      <c r="B34" s="123" t="s">
        <v>5</v>
      </c>
      <c r="C34" s="75" t="s">
        <v>32</v>
      </c>
      <c r="D34" s="65" t="s">
        <v>1</v>
      </c>
      <c r="E34" s="52" t="s">
        <v>2</v>
      </c>
      <c r="F34" s="52" t="s">
        <v>15</v>
      </c>
      <c r="G34" s="53" t="s">
        <v>3</v>
      </c>
      <c r="H34" s="54" t="s">
        <v>11</v>
      </c>
      <c r="I34" s="55" t="s">
        <v>13</v>
      </c>
      <c r="J34" s="55" t="s">
        <v>12</v>
      </c>
      <c r="K34" s="13"/>
      <c r="L34" s="4"/>
      <c r="M34" s="5"/>
    </row>
    <row r="35" spans="2:13" ht="41.4" x14ac:dyDescent="0.3">
      <c r="B35" s="124"/>
      <c r="C35" s="71" t="s">
        <v>39</v>
      </c>
      <c r="D35" s="66" t="s">
        <v>87</v>
      </c>
      <c r="E35" s="66" t="s">
        <v>88</v>
      </c>
      <c r="F35" s="89" t="s">
        <v>89</v>
      </c>
      <c r="G35" s="81">
        <v>11</v>
      </c>
      <c r="H35" s="39">
        <v>0</v>
      </c>
      <c r="I35" s="38">
        <v>0</v>
      </c>
      <c r="J35" s="16">
        <f t="shared" si="4"/>
        <v>0</v>
      </c>
      <c r="K35" s="13"/>
      <c r="L35" s="4"/>
      <c r="M35" s="5"/>
    </row>
    <row r="36" spans="2:13" x14ac:dyDescent="0.3">
      <c r="B36" s="125"/>
      <c r="C36" s="71"/>
      <c r="D36" s="66"/>
      <c r="E36" s="40"/>
      <c r="F36" s="40"/>
      <c r="G36" s="41"/>
      <c r="H36" s="39"/>
      <c r="I36" s="38"/>
      <c r="J36" s="16"/>
      <c r="K36" s="13"/>
      <c r="L36" s="4"/>
      <c r="M36" s="5"/>
    </row>
    <row r="37" spans="2:13" ht="55.2" x14ac:dyDescent="0.3">
      <c r="B37" s="126" t="s">
        <v>6</v>
      </c>
      <c r="C37" s="74" t="s">
        <v>32</v>
      </c>
      <c r="D37" s="83" t="str">
        <f>D14</f>
        <v>DOMEIN</v>
      </c>
      <c r="E37" s="83" t="str">
        <f t="shared" ref="E37:J37" si="5">E14</f>
        <v>Regio</v>
      </c>
      <c r="F37" s="83" t="str">
        <f t="shared" si="5"/>
        <v>Omschrijving</v>
      </c>
      <c r="G37" s="83" t="str">
        <f t="shared" si="5"/>
        <v>Prijs/fles</v>
      </c>
      <c r="H37" s="83" t="str">
        <f t="shared" si="5"/>
        <v>Aantal flessen</v>
      </c>
      <c r="I37" s="83" t="str">
        <f t="shared" si="5"/>
        <v>Aantal kartons
(6 flessen)</v>
      </c>
      <c r="J37" s="83" t="str">
        <f t="shared" si="5"/>
        <v>Totaal</v>
      </c>
      <c r="K37" s="13"/>
      <c r="L37" s="4"/>
      <c r="M37" s="5"/>
    </row>
    <row r="38" spans="2:13" ht="27.6" x14ac:dyDescent="0.3">
      <c r="B38" s="127"/>
      <c r="C38" s="72" t="s">
        <v>40</v>
      </c>
      <c r="D38" s="67" t="s">
        <v>90</v>
      </c>
      <c r="E38" s="67" t="s">
        <v>91</v>
      </c>
      <c r="F38" s="90" t="s">
        <v>92</v>
      </c>
      <c r="G38" s="82">
        <v>18.899999999999999</v>
      </c>
      <c r="H38" s="39">
        <v>0</v>
      </c>
      <c r="I38" s="39">
        <v>0</v>
      </c>
      <c r="J38" s="48">
        <f t="shared" ref="J38:J39" si="6">G38*(H38+(I38*6))</f>
        <v>0</v>
      </c>
      <c r="K38" s="13"/>
      <c r="L38" s="6"/>
      <c r="M38" s="5"/>
    </row>
    <row r="39" spans="2:13" ht="27.6" x14ac:dyDescent="0.3">
      <c r="B39" s="127"/>
      <c r="C39" s="72" t="s">
        <v>41</v>
      </c>
      <c r="D39" s="67" t="s">
        <v>93</v>
      </c>
      <c r="E39" s="67" t="s">
        <v>94</v>
      </c>
      <c r="F39" s="90" t="s">
        <v>95</v>
      </c>
      <c r="G39" s="82">
        <v>19</v>
      </c>
      <c r="H39" s="39">
        <v>0</v>
      </c>
      <c r="I39" s="39">
        <v>0</v>
      </c>
      <c r="J39" s="48">
        <f t="shared" si="6"/>
        <v>0</v>
      </c>
      <c r="K39" s="13"/>
      <c r="L39" s="4"/>
      <c r="M39" s="5"/>
    </row>
    <row r="40" spans="2:13" hidden="1" x14ac:dyDescent="0.3">
      <c r="B40" s="128"/>
      <c r="C40" s="72"/>
      <c r="D40" s="67"/>
      <c r="E40" s="42"/>
      <c r="F40" s="91"/>
      <c r="G40" s="43"/>
      <c r="H40" s="39">
        <v>0</v>
      </c>
      <c r="I40" s="39">
        <v>0</v>
      </c>
      <c r="J40" s="48"/>
      <c r="K40" s="13"/>
    </row>
    <row r="41" spans="2:13" x14ac:dyDescent="0.3">
      <c r="B41" s="14"/>
      <c r="C41" s="14"/>
      <c r="D41" s="10"/>
      <c r="F41" s="11"/>
      <c r="G41" s="31" t="s">
        <v>29</v>
      </c>
      <c r="H41" s="12">
        <f>SUM(H15:H18,H22:H28,H31:H33,H35:H36,H38:H39)</f>
        <v>0</v>
      </c>
    </row>
    <row r="42" spans="2:13" ht="15" thickBot="1" x14ac:dyDescent="0.35">
      <c r="F42" s="11"/>
      <c r="G42" s="31" t="s">
        <v>16</v>
      </c>
      <c r="H42" s="94" t="s">
        <v>100</v>
      </c>
      <c r="I42" s="12">
        <f>SUM(I15:I18,I22:I28,I31:I33,I35:I36,I38:I39)</f>
        <v>0</v>
      </c>
    </row>
    <row r="43" spans="2:13" ht="18.600000000000001" thickBot="1" x14ac:dyDescent="0.35">
      <c r="F43" s="92"/>
      <c r="G43" s="93"/>
      <c r="H43" s="80" t="s">
        <v>31</v>
      </c>
      <c r="I43" s="102">
        <f>SUM(J15:J18,J22:J28,J31:J33,J35:J36,J38:J39)</f>
        <v>0</v>
      </c>
      <c r="J43" s="103"/>
    </row>
    <row r="44" spans="2:13" ht="15" thickBot="1" x14ac:dyDescent="0.35"/>
    <row r="45" spans="2:13" ht="18" x14ac:dyDescent="0.35">
      <c r="B45" s="17" t="s">
        <v>14</v>
      </c>
      <c r="C45" s="57"/>
      <c r="D45" s="18"/>
      <c r="E45" s="18"/>
      <c r="F45" s="18"/>
      <c r="G45" s="18"/>
      <c r="H45" s="19"/>
      <c r="I45" s="18"/>
      <c r="J45" s="20"/>
    </row>
    <row r="46" spans="2:13" x14ac:dyDescent="0.3">
      <c r="B46" s="21"/>
      <c r="C46" s="22"/>
      <c r="D46" s="22"/>
      <c r="E46" s="22"/>
      <c r="F46" s="22"/>
      <c r="G46" s="22"/>
      <c r="H46" s="23"/>
      <c r="I46" s="22"/>
      <c r="J46" s="24"/>
    </row>
    <row r="47" spans="2:13" x14ac:dyDescent="0.3">
      <c r="B47" s="25" t="s">
        <v>20</v>
      </c>
      <c r="C47" s="58"/>
      <c r="D47" s="22"/>
      <c r="E47" s="22"/>
      <c r="F47" s="22"/>
      <c r="G47" s="22"/>
      <c r="H47" s="23"/>
      <c r="I47" s="22"/>
      <c r="J47" s="24"/>
    </row>
    <row r="48" spans="2:13" x14ac:dyDescent="0.3">
      <c r="B48" s="26" t="s">
        <v>21</v>
      </c>
      <c r="C48" s="59"/>
      <c r="D48" s="22"/>
      <c r="E48" s="22"/>
      <c r="F48" s="22"/>
      <c r="G48" s="22"/>
      <c r="H48" s="23"/>
      <c r="I48" s="22"/>
      <c r="J48" s="24"/>
    </row>
    <row r="49" spans="2:10" x14ac:dyDescent="0.3">
      <c r="B49" s="26" t="s">
        <v>22</v>
      </c>
      <c r="C49" s="59"/>
      <c r="D49" s="22"/>
      <c r="E49" s="22"/>
      <c r="F49" s="22"/>
      <c r="G49" s="22"/>
      <c r="H49" s="23"/>
      <c r="I49" s="22"/>
      <c r="J49" s="24"/>
    </row>
    <row r="50" spans="2:10" x14ac:dyDescent="0.3">
      <c r="B50" s="25" t="s">
        <v>23</v>
      </c>
      <c r="C50" s="58"/>
      <c r="D50" s="22"/>
      <c r="E50" s="22"/>
      <c r="F50" s="22"/>
      <c r="G50" s="22"/>
      <c r="H50" s="23"/>
      <c r="I50" s="22"/>
      <c r="J50" s="24"/>
    </row>
    <row r="51" spans="2:10" x14ac:dyDescent="0.3">
      <c r="B51" s="25" t="s">
        <v>24</v>
      </c>
      <c r="C51" s="58"/>
      <c r="D51" s="22"/>
      <c r="E51" s="22"/>
      <c r="F51" s="22"/>
      <c r="G51" s="22"/>
      <c r="H51" s="23"/>
      <c r="I51" s="22"/>
      <c r="J51" s="24"/>
    </row>
    <row r="52" spans="2:10" x14ac:dyDescent="0.3">
      <c r="B52" s="25" t="s">
        <v>50</v>
      </c>
      <c r="C52" s="58"/>
      <c r="D52" s="22"/>
      <c r="E52" s="22"/>
      <c r="F52" s="22"/>
      <c r="G52" s="22"/>
      <c r="H52" s="23"/>
      <c r="I52" s="22"/>
      <c r="J52" s="24"/>
    </row>
    <row r="53" spans="2:10" ht="15" thickBot="1" x14ac:dyDescent="0.35">
      <c r="B53" s="27" t="s">
        <v>25</v>
      </c>
      <c r="C53" s="60"/>
      <c r="D53" s="28"/>
      <c r="E53" s="28"/>
      <c r="F53" s="28"/>
      <c r="G53" s="28"/>
      <c r="H53" s="29"/>
      <c r="I53" s="28"/>
      <c r="J53" s="30"/>
    </row>
    <row r="54" spans="2:10" ht="15" thickBot="1" x14ac:dyDescent="0.35">
      <c r="H54"/>
    </row>
    <row r="55" spans="2:10" x14ac:dyDescent="0.3">
      <c r="B55" s="113" t="s">
        <v>26</v>
      </c>
      <c r="C55" s="114"/>
      <c r="D55" s="115"/>
      <c r="E55" s="115"/>
      <c r="F55" s="115"/>
      <c r="G55" s="115"/>
      <c r="H55" s="116"/>
      <c r="I55" s="116"/>
      <c r="J55" s="117"/>
    </row>
    <row r="56" spans="2:10" ht="21" x14ac:dyDescent="0.3">
      <c r="B56" s="118" t="s">
        <v>27</v>
      </c>
      <c r="C56" s="119"/>
      <c r="D56" s="119"/>
      <c r="E56" s="119"/>
      <c r="F56" s="119"/>
      <c r="G56" s="119"/>
      <c r="H56" s="119"/>
      <c r="I56" s="119"/>
      <c r="J56" s="120"/>
    </row>
    <row r="57" spans="2:10" ht="21.6" thickBot="1" x14ac:dyDescent="0.35">
      <c r="B57" s="95" t="s">
        <v>28</v>
      </c>
      <c r="C57" s="96"/>
      <c r="D57" s="96"/>
      <c r="E57" s="96"/>
      <c r="F57" s="96"/>
      <c r="G57" s="96"/>
      <c r="H57" s="96"/>
      <c r="I57" s="96"/>
      <c r="J57" s="97"/>
    </row>
    <row r="58" spans="2:10" x14ac:dyDescent="0.3">
      <c r="B58" s="98"/>
      <c r="C58" s="98"/>
      <c r="D58" s="98"/>
      <c r="E58" s="98"/>
      <c r="F58" s="98"/>
      <c r="G58" s="98"/>
    </row>
    <row r="59" spans="2:10" x14ac:dyDescent="0.3">
      <c r="B59" s="99" t="s">
        <v>101</v>
      </c>
      <c r="C59" s="99"/>
      <c r="D59" s="99"/>
      <c r="E59" s="99"/>
      <c r="F59" s="99"/>
      <c r="G59" s="99"/>
      <c r="H59" s="9"/>
      <c r="I59" s="3"/>
      <c r="J59" s="3"/>
    </row>
  </sheetData>
  <mergeCells count="25">
    <mergeCell ref="B5:D5"/>
    <mergeCell ref="E5:J5"/>
    <mergeCell ref="B6:D6"/>
    <mergeCell ref="E6:J6"/>
    <mergeCell ref="G2:J3"/>
    <mergeCell ref="B7:D7"/>
    <mergeCell ref="E7:J7"/>
    <mergeCell ref="B8:D8"/>
    <mergeCell ref="E8:J8"/>
    <mergeCell ref="B9:D9"/>
    <mergeCell ref="E9:J9"/>
    <mergeCell ref="B10:D10"/>
    <mergeCell ref="E10:J10"/>
    <mergeCell ref="B12:J12"/>
    <mergeCell ref="B55:J55"/>
    <mergeCell ref="B56:J56"/>
    <mergeCell ref="B21:B28"/>
    <mergeCell ref="B34:B36"/>
    <mergeCell ref="B37:B40"/>
    <mergeCell ref="B14:B20"/>
    <mergeCell ref="B57:J57"/>
    <mergeCell ref="B58:G58"/>
    <mergeCell ref="B59:G59"/>
    <mergeCell ref="B30:B32"/>
    <mergeCell ref="I43:J43"/>
  </mergeCells>
  <phoneticPr fontId="26" type="noConversion"/>
  <pageMargins left="0.7" right="0.7" top="0.75" bottom="0.75" header="0.3" footer="0.3"/>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Bestelbon</vt:lpstr>
      <vt:lpstr>Bestelbon!Print_Area</vt:lpstr>
    </vt:vector>
  </TitlesOfParts>
  <Company>Ordina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Thielemans, Rudy</dc:creator>
  <cp:lastModifiedBy>Rico Sjet</cp:lastModifiedBy>
  <cp:lastPrinted>2019-10-13T20:11:15Z</cp:lastPrinted>
  <dcterms:created xsi:type="dcterms:W3CDTF">2013-02-14T09:08:57Z</dcterms:created>
  <dcterms:modified xsi:type="dcterms:W3CDTF">2019-10-27T20:16:46Z</dcterms:modified>
</cp:coreProperties>
</file>